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SROCK\Desktop\TRANSPARENCIA Y CUENTA PUBLICA 2021-1\CUARTO TRIMESTRE 2021\CUENTA PUBLICA SECRETARIA DE HACIENDA 2021\"/>
    </mc:Choice>
  </mc:AlternateContent>
  <xr:revisionPtr revIDLastSave="0" documentId="13_ncr:1_{1BAA27EA-E154-4F42-8ED9-AEA6858740CD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285" yWindow="1005" windowWidth="15030" windowHeight="13965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28" i="1"/>
  <c r="H23" i="1"/>
  <c r="H20" i="1"/>
  <c r="H15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E26" i="1"/>
  <c r="H26" i="1" s="1"/>
  <c r="E25" i="1"/>
  <c r="H25" i="1" s="1"/>
  <c r="E24" i="1"/>
  <c r="H24" i="1" s="1"/>
  <c r="E23" i="1"/>
  <c r="E22" i="1"/>
  <c r="H22" i="1" s="1"/>
  <c r="E21" i="1"/>
  <c r="H21" i="1" s="1"/>
  <c r="E20" i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E37" i="1" l="1"/>
  <c r="H37" i="1" s="1"/>
  <c r="E27" i="1"/>
  <c r="H27" i="1" s="1"/>
  <c r="E17" i="1"/>
  <c r="H17" i="1" s="1"/>
  <c r="G81" i="1"/>
  <c r="F81" i="1"/>
  <c r="D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<sst xmlns="http://schemas.openxmlformats.org/spreadsheetml/2006/main" count="92" uniqueCount="92">
  <si>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</si>
  <si>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</si>
  <si>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</si>
  <si>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</si>
  <si>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</si>
  <si>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</si>
  <si>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</si>
  <si>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</si>
  <si>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</si>
  <si>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</si>
  <si>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</si>
  <si>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</si>
  <si>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</si>
  <si>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</si>
  <si>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</si>
  <si>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</si>
  <si>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</si>
  <si>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</si>
  <si>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</si>
  <si>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</si>
  <si>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</si>
  <si>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</si>
  <si>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</si>
  <si>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</si>
  <si>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</si>
  <si>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</si>
  <si>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</si>
  <si>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</si>
  <si>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</si>
  <si>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</si>
  <si>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</si>
  <si>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</si>
  <si>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</si>
  <si>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</si>
  <si>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</si>
  <si>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</si>
  <si>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</si>
  <si>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</si>
  <si>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</si>
  <si>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</si>
  <si>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</si>
  <si>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</si>
  <si>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</si>
  <si>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</si>
  <si>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</si>
  <si>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</si>
  <si>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</si>
  <si>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</si>
  <si>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</si>
  <si>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</si>
  <si>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</si>
  <si>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</si>
  <si>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</si>
  <si>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</si>
  <si>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</si>
  <si>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</si>
  <si>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</si>
  <si>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</si>
  <si>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</si>
  <si>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</si>
  <si>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</si>
  <si>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</si>
  <si>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</si>
  <si>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</si>
  <si>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</si>
  <si>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</si>
  <si>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</si>
  <si>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</si>
  <si>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</si>
  <si>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</si>
  <si>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</si>
  <si>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</si>
  <si>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</si>
  <si>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</si>
  <si>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</si>
  <si>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</si>
  <si>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</si>
  <si>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</si>
  <si>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</si>
  <si>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</si>
  <si>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</si>
  <si>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</si>
  <si>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</si>
  <si>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</si>
  <si>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</si>
  <si>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</si>
  <si>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MUNCIPAL DE AGUA Y SANEAMIENTO DE CUAUHTEMOC CHIH</t>
  </si>
  <si>
    <t>Del 01 de enero al 31 de diciembre del 2021</t>
  </si>
  <si>
    <t>LIC. MIGUEL ÁNGEL LÓPEZ GRANADOS</t>
  </si>
  <si>
    <t>LIC. CÉSAR AUGUSTO MARTÍNEZ LÓPEZ</t>
  </si>
  <si>
    <t xml:space="preserve">DIRECTOR EJECUTIVO 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</si>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</sst>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topLeftCell="A50" zoomScale="80" zoomScaleNormal="80" workbookViewId="0">
      <selection activeCell="D86" sqref="D86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20" style="1" customWidth="1"/>
    <col min="4" max="4" width="24.42578125" style="1" customWidth="1"/>
    <col min="5" max="5" width="18.85546875" style="1" customWidth="1"/>
    <col min="6" max="6" width="18" style="1" customWidth="1"/>
    <col min="7" max="7" width="18.28515625" style="1" customWidth="1"/>
    <col min="8" max="8" width="19.42578125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5" t="s">
        <v>86</v>
      </c>
      <c r="C2" s="26"/>
      <c r="D2" s="26"/>
      <c r="E2" s="26"/>
      <c r="F2" s="26"/>
      <c r="G2" s="26"/>
      <c r="H2" s="27"/>
    </row>
    <row r="3" spans="2:9" x14ac:dyDescent="0.2">
      <c r="B3" s="28" t="s">
        <v>1</v>
      </c>
      <c r="C3" s="29"/>
      <c r="D3" s="29"/>
      <c r="E3" s="29"/>
      <c r="F3" s="29"/>
      <c r="G3" s="29"/>
      <c r="H3" s="30"/>
    </row>
    <row r="4" spans="2:9" x14ac:dyDescent="0.2">
      <c r="B4" s="28" t="s">
        <v>2</v>
      </c>
      <c r="C4" s="29"/>
      <c r="D4" s="29"/>
      <c r="E4" s="29"/>
      <c r="F4" s="29"/>
      <c r="G4" s="29"/>
      <c r="H4" s="30"/>
    </row>
    <row r="5" spans="2:9" ht="12.75" thickBot="1" x14ac:dyDescent="0.25">
      <c r="B5" s="31" t="s">
        <v>87</v>
      </c>
      <c r="C5" s="32"/>
      <c r="D5" s="32"/>
      <c r="E5" s="32"/>
      <c r="F5" s="32"/>
      <c r="G5" s="32"/>
      <c r="H5" s="33"/>
    </row>
    <row r="6" spans="2:9" ht="12.75" thickBot="1" x14ac:dyDescent="0.25">
      <c r="B6" s="34" t="s">
        <v>3</v>
      </c>
      <c r="C6" s="37" t="s">
        <v>4</v>
      </c>
      <c r="D6" s="38"/>
      <c r="E6" s="38"/>
      <c r="F6" s="38"/>
      <c r="G6" s="39"/>
      <c r="H6" s="40" t="s">
        <v>5</v>
      </c>
    </row>
    <row r="7" spans="2:9" ht="24.75" thickBot="1" x14ac:dyDescent="0.25">
      <c r="B7" s="35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1"/>
    </row>
    <row r="8" spans="2:9" ht="15.75" customHeight="1" thickBot="1" x14ac:dyDescent="0.25">
      <c r="B8" s="36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43928145.509999998</v>
      </c>
      <c r="D9" s="16">
        <f>SUM(D10:D16)</f>
        <v>0</v>
      </c>
      <c r="E9" s="16">
        <f t="shared" ref="E9:E26" si="0">C9+D9</f>
        <v>43928145.509999998</v>
      </c>
      <c r="F9" s="16">
        <f>SUM(F10:F16)</f>
        <v>41480326.359999992</v>
      </c>
      <c r="G9" s="16">
        <f>SUM(G10:G16)</f>
        <v>39944603.449999996</v>
      </c>
      <c r="H9" s="16">
        <f t="shared" ref="H9:H40" si="1">E9-F9</f>
        <v>2447819.150000006</v>
      </c>
    </row>
    <row r="10" spans="2:9" ht="12" customHeight="1" x14ac:dyDescent="0.2">
      <c r="B10" s="11" t="s">
        <v>14</v>
      </c>
      <c r="C10" s="12">
        <v>21438828.199999999</v>
      </c>
      <c r="D10" s="13">
        <v>-1827834.94</v>
      </c>
      <c r="E10" s="18">
        <f t="shared" si="0"/>
        <v>19610993.259999998</v>
      </c>
      <c r="F10" s="12">
        <v>19099796.039999999</v>
      </c>
      <c r="G10" s="12">
        <v>19099796.039999999</v>
      </c>
      <c r="H10" s="20">
        <f t="shared" si="1"/>
        <v>511197.21999999881</v>
      </c>
    </row>
    <row r="11" spans="2:9" ht="12" customHeight="1" x14ac:dyDescent="0.2">
      <c r="B11" s="11" t="s">
        <v>15</v>
      </c>
      <c r="C11" s="12">
        <v>543264</v>
      </c>
      <c r="D11" s="13">
        <v>1482494.76</v>
      </c>
      <c r="E11" s="18">
        <f t="shared" si="0"/>
        <v>2025758.76</v>
      </c>
      <c r="F11" s="12">
        <v>2014149.71</v>
      </c>
      <c r="G11" s="12">
        <v>2014149.71</v>
      </c>
      <c r="H11" s="20">
        <f t="shared" si="1"/>
        <v>11609.050000000047</v>
      </c>
    </row>
    <row r="12" spans="2:9" ht="12" customHeight="1" x14ac:dyDescent="0.2">
      <c r="B12" s="11" t="s">
        <v>16</v>
      </c>
      <c r="C12" s="12">
        <v>12669749.789999999</v>
      </c>
      <c r="D12" s="13">
        <v>85571.7</v>
      </c>
      <c r="E12" s="18">
        <f t="shared" si="0"/>
        <v>12755321.489999998</v>
      </c>
      <c r="F12" s="12">
        <v>11662675.26</v>
      </c>
      <c r="G12" s="12">
        <v>11499370.32</v>
      </c>
      <c r="H12" s="20">
        <f t="shared" si="1"/>
        <v>1092646.2299999986</v>
      </c>
    </row>
    <row r="13" spans="2:9" ht="12" customHeight="1" x14ac:dyDescent="0.2">
      <c r="B13" s="11" t="s">
        <v>17</v>
      </c>
      <c r="C13" s="12">
        <v>6825421.8399999999</v>
      </c>
      <c r="D13" s="13">
        <v>-106605</v>
      </c>
      <c r="E13" s="18">
        <f>C13+D13</f>
        <v>6718816.8399999999</v>
      </c>
      <c r="F13" s="12">
        <v>6195821.4800000004</v>
      </c>
      <c r="G13" s="12">
        <v>5086431.01</v>
      </c>
      <c r="H13" s="20">
        <f t="shared" si="1"/>
        <v>522995.3599999994</v>
      </c>
    </row>
    <row r="14" spans="2:9" ht="12" customHeight="1" x14ac:dyDescent="0.2">
      <c r="B14" s="11" t="s">
        <v>18</v>
      </c>
      <c r="C14" s="12">
        <v>1923497.44</v>
      </c>
      <c r="D14" s="13">
        <v>186278</v>
      </c>
      <c r="E14" s="18">
        <f t="shared" si="0"/>
        <v>2109775.44</v>
      </c>
      <c r="F14" s="12">
        <v>1801152.69</v>
      </c>
      <c r="G14" s="12">
        <v>1801152.69</v>
      </c>
      <c r="H14" s="20">
        <f t="shared" si="1"/>
        <v>308622.75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527384.24</v>
      </c>
      <c r="D16" s="13">
        <v>180095.48</v>
      </c>
      <c r="E16" s="18">
        <f t="shared" si="0"/>
        <v>707479.72</v>
      </c>
      <c r="F16" s="12">
        <v>706731.18</v>
      </c>
      <c r="G16" s="12">
        <v>443703.68</v>
      </c>
      <c r="H16" s="20">
        <f t="shared" si="1"/>
        <v>748.53999999992084</v>
      </c>
    </row>
    <row r="17" spans="2:8" ht="24" customHeight="1" x14ac:dyDescent="0.2">
      <c r="B17" s="6" t="s">
        <v>21</v>
      </c>
      <c r="C17" s="16">
        <f>SUM(C18:C26)</f>
        <v>20682353.43</v>
      </c>
      <c r="D17" s="16">
        <f>SUM(D18:D26)</f>
        <v>4521891.1100000003</v>
      </c>
      <c r="E17" s="16">
        <f t="shared" si="0"/>
        <v>25204244.539999999</v>
      </c>
      <c r="F17" s="16">
        <f>SUM(F18:F26)</f>
        <v>21686074.219999999</v>
      </c>
      <c r="G17" s="16">
        <f>SUM(G18:G26)</f>
        <v>21561491.740000002</v>
      </c>
      <c r="H17" s="16">
        <f t="shared" si="1"/>
        <v>3518170.3200000003</v>
      </c>
    </row>
    <row r="18" spans="2:8" ht="24" x14ac:dyDescent="0.2">
      <c r="B18" s="9" t="s">
        <v>22</v>
      </c>
      <c r="C18" s="12">
        <v>790290.12</v>
      </c>
      <c r="D18" s="13">
        <v>215171.54</v>
      </c>
      <c r="E18" s="18">
        <f t="shared" si="0"/>
        <v>1005461.66</v>
      </c>
      <c r="F18" s="12">
        <v>613115.18999999994</v>
      </c>
      <c r="G18" s="12">
        <v>613115.18999999994</v>
      </c>
      <c r="H18" s="20">
        <f t="shared" si="1"/>
        <v>392346.47000000009</v>
      </c>
    </row>
    <row r="19" spans="2:8" ht="12" customHeight="1" x14ac:dyDescent="0.2">
      <c r="B19" s="9" t="s">
        <v>23</v>
      </c>
      <c r="C19" s="12">
        <v>1101.99</v>
      </c>
      <c r="D19" s="13">
        <v>216693</v>
      </c>
      <c r="E19" s="18">
        <f t="shared" si="0"/>
        <v>217794.99</v>
      </c>
      <c r="F19" s="12">
        <v>128686.82</v>
      </c>
      <c r="G19" s="12">
        <v>128686.82</v>
      </c>
      <c r="H19" s="20">
        <f t="shared" si="1"/>
        <v>89108.169999999984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3376262.41</v>
      </c>
      <c r="D21" s="13">
        <v>1061109.32</v>
      </c>
      <c r="E21" s="18">
        <f t="shared" si="0"/>
        <v>4437371.7300000004</v>
      </c>
      <c r="F21" s="12">
        <v>3798845.61</v>
      </c>
      <c r="G21" s="12">
        <v>3798845.61</v>
      </c>
      <c r="H21" s="20">
        <f t="shared" si="1"/>
        <v>638526.12000000058</v>
      </c>
    </row>
    <row r="22" spans="2:8" ht="12" customHeight="1" x14ac:dyDescent="0.2">
      <c r="B22" s="9" t="s">
        <v>26</v>
      </c>
      <c r="C22" s="12">
        <v>1856142.92</v>
      </c>
      <c r="D22" s="13">
        <v>183187</v>
      </c>
      <c r="E22" s="18">
        <f t="shared" si="0"/>
        <v>2039329.92</v>
      </c>
      <c r="F22" s="12">
        <v>1958680.25</v>
      </c>
      <c r="G22" s="12">
        <v>1958680.25</v>
      </c>
      <c r="H22" s="20">
        <f t="shared" si="1"/>
        <v>80649.669999999925</v>
      </c>
    </row>
    <row r="23" spans="2:8" ht="12" customHeight="1" x14ac:dyDescent="0.2">
      <c r="B23" s="9" t="s">
        <v>27</v>
      </c>
      <c r="C23" s="12">
        <v>4724665.0199999996</v>
      </c>
      <c r="D23" s="13">
        <v>660948.64</v>
      </c>
      <c r="E23" s="18">
        <f t="shared" si="0"/>
        <v>5385613.6599999992</v>
      </c>
      <c r="F23" s="12">
        <v>5068844.57</v>
      </c>
      <c r="G23" s="12">
        <v>4998059.2699999996</v>
      </c>
      <c r="H23" s="20">
        <f t="shared" si="1"/>
        <v>316769.08999999892</v>
      </c>
    </row>
    <row r="24" spans="2:8" ht="12" customHeight="1" x14ac:dyDescent="0.2">
      <c r="B24" s="9" t="s">
        <v>28</v>
      </c>
      <c r="C24" s="12">
        <v>494188.64</v>
      </c>
      <c r="D24" s="13">
        <v>-116727.34</v>
      </c>
      <c r="E24" s="18">
        <f t="shared" si="0"/>
        <v>377461.30000000005</v>
      </c>
      <c r="F24" s="12">
        <v>315616.28000000003</v>
      </c>
      <c r="G24" s="12">
        <v>291153.28000000003</v>
      </c>
      <c r="H24" s="20">
        <f t="shared" si="1"/>
        <v>61845.020000000019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9439702.3300000001</v>
      </c>
      <c r="D26" s="13">
        <v>2301508.9500000002</v>
      </c>
      <c r="E26" s="18">
        <f t="shared" si="0"/>
        <v>11741211.280000001</v>
      </c>
      <c r="F26" s="12">
        <v>9802285.5</v>
      </c>
      <c r="G26" s="12">
        <v>9772951.3200000003</v>
      </c>
      <c r="H26" s="20">
        <f t="shared" si="1"/>
        <v>1938925.7800000012</v>
      </c>
    </row>
    <row r="27" spans="2:8" ht="20.100000000000001" customHeight="1" x14ac:dyDescent="0.2">
      <c r="B27" s="6" t="s">
        <v>31</v>
      </c>
      <c r="C27" s="16">
        <f>SUM(C28:C36)</f>
        <v>69180609.060000017</v>
      </c>
      <c r="D27" s="16">
        <f>SUM(D28:D36)</f>
        <v>4776586.12</v>
      </c>
      <c r="E27" s="16">
        <f>D27+C27</f>
        <v>73957195.180000022</v>
      </c>
      <c r="F27" s="16">
        <f>SUM(F28:F36)</f>
        <v>71840736.559999987</v>
      </c>
      <c r="G27" s="16">
        <f>SUM(G28:G36)</f>
        <v>67198844.790000007</v>
      </c>
      <c r="H27" s="16">
        <f t="shared" si="1"/>
        <v>2116458.6200000346</v>
      </c>
    </row>
    <row r="28" spans="2:8" x14ac:dyDescent="0.2">
      <c r="B28" s="9" t="s">
        <v>32</v>
      </c>
      <c r="C28" s="12">
        <v>56556157.140000001</v>
      </c>
      <c r="D28" s="13">
        <v>545305.68000000005</v>
      </c>
      <c r="E28" s="18">
        <f t="shared" ref="E28:E36" si="2">C28+D28</f>
        <v>57101462.82</v>
      </c>
      <c r="F28" s="12">
        <v>56476788.079999998</v>
      </c>
      <c r="G28" s="12">
        <v>52003994.609999999</v>
      </c>
      <c r="H28" s="20">
        <f t="shared" si="1"/>
        <v>624674.74000000209</v>
      </c>
    </row>
    <row r="29" spans="2:8" x14ac:dyDescent="0.2">
      <c r="B29" s="9" t="s">
        <v>33</v>
      </c>
      <c r="C29" s="12">
        <v>1613611.34</v>
      </c>
      <c r="D29" s="13">
        <v>3084492.66</v>
      </c>
      <c r="E29" s="18">
        <f t="shared" si="2"/>
        <v>4698104</v>
      </c>
      <c r="F29" s="12">
        <v>4537316.5</v>
      </c>
      <c r="G29" s="12">
        <v>4537316.5</v>
      </c>
      <c r="H29" s="20">
        <f t="shared" si="1"/>
        <v>160787.5</v>
      </c>
    </row>
    <row r="30" spans="2:8" ht="12" customHeight="1" x14ac:dyDescent="0.2">
      <c r="B30" s="9" t="s">
        <v>34</v>
      </c>
      <c r="C30" s="12">
        <v>3271125.82</v>
      </c>
      <c r="D30" s="13">
        <v>-845314.83</v>
      </c>
      <c r="E30" s="18">
        <f t="shared" si="2"/>
        <v>2425810.9899999998</v>
      </c>
      <c r="F30" s="12">
        <v>2158098.91</v>
      </c>
      <c r="G30" s="12">
        <v>1989000.61</v>
      </c>
      <c r="H30" s="20">
        <f t="shared" si="1"/>
        <v>267712.07999999961</v>
      </c>
    </row>
    <row r="31" spans="2:8" x14ac:dyDescent="0.2">
      <c r="B31" s="9" t="s">
        <v>35</v>
      </c>
      <c r="C31" s="12">
        <v>1287050.3600000001</v>
      </c>
      <c r="D31" s="13">
        <v>351622.51</v>
      </c>
      <c r="E31" s="18">
        <f t="shared" si="2"/>
        <v>1638672.87</v>
      </c>
      <c r="F31" s="12">
        <v>1225931.54</v>
      </c>
      <c r="G31" s="12">
        <v>1225931.54</v>
      </c>
      <c r="H31" s="20">
        <f t="shared" si="1"/>
        <v>412741.33000000007</v>
      </c>
    </row>
    <row r="32" spans="2:8" ht="24" x14ac:dyDescent="0.2">
      <c r="B32" s="9" t="s">
        <v>36</v>
      </c>
      <c r="C32" s="12">
        <v>5252013.51</v>
      </c>
      <c r="D32" s="13">
        <v>2168829.58</v>
      </c>
      <c r="E32" s="18">
        <f t="shared" si="2"/>
        <v>7420843.0899999999</v>
      </c>
      <c r="F32" s="12">
        <v>6880234.2300000004</v>
      </c>
      <c r="G32" s="12">
        <v>6880234.2300000004</v>
      </c>
      <c r="H32" s="20">
        <f t="shared" si="1"/>
        <v>540608.8599999994</v>
      </c>
    </row>
    <row r="33" spans="2:8" x14ac:dyDescent="0.2">
      <c r="B33" s="9" t="s">
        <v>37</v>
      </c>
      <c r="C33" s="12">
        <v>25999.51</v>
      </c>
      <c r="D33" s="13">
        <v>22281</v>
      </c>
      <c r="E33" s="18">
        <f t="shared" si="2"/>
        <v>48280.509999999995</v>
      </c>
      <c r="F33" s="12">
        <v>41700.17</v>
      </c>
      <c r="G33" s="12">
        <v>41700.17</v>
      </c>
      <c r="H33" s="20">
        <f t="shared" si="1"/>
        <v>6580.3399999999965</v>
      </c>
    </row>
    <row r="34" spans="2:8" x14ac:dyDescent="0.2">
      <c r="B34" s="9" t="s">
        <v>38</v>
      </c>
      <c r="C34" s="12">
        <v>44906.98</v>
      </c>
      <c r="D34" s="13">
        <v>32447.01</v>
      </c>
      <c r="E34" s="18">
        <f t="shared" si="2"/>
        <v>77353.990000000005</v>
      </c>
      <c r="F34" s="12">
        <v>74154.67</v>
      </c>
      <c r="G34" s="12">
        <v>74154.67</v>
      </c>
      <c r="H34" s="20">
        <f t="shared" si="1"/>
        <v>3199.320000000007</v>
      </c>
    </row>
    <row r="35" spans="2:8" x14ac:dyDescent="0.2">
      <c r="B35" s="9" t="s">
        <v>39</v>
      </c>
      <c r="C35" s="12">
        <v>25563.47</v>
      </c>
      <c r="D35" s="13">
        <v>4921</v>
      </c>
      <c r="E35" s="18">
        <f t="shared" si="2"/>
        <v>30484.47</v>
      </c>
      <c r="F35" s="12">
        <v>29625.49</v>
      </c>
      <c r="G35" s="12">
        <v>29625.49</v>
      </c>
      <c r="H35" s="20">
        <f t="shared" si="1"/>
        <v>858.97999999999956</v>
      </c>
    </row>
    <row r="36" spans="2:8" x14ac:dyDescent="0.2">
      <c r="B36" s="9" t="s">
        <v>40</v>
      </c>
      <c r="C36" s="12">
        <v>1104180.93</v>
      </c>
      <c r="D36" s="13">
        <v>-587998.49</v>
      </c>
      <c r="E36" s="18">
        <f t="shared" si="2"/>
        <v>516182.43999999994</v>
      </c>
      <c r="F36" s="12">
        <v>416886.97</v>
      </c>
      <c r="G36" s="12">
        <v>416886.97</v>
      </c>
      <c r="H36" s="20">
        <f t="shared" si="1"/>
        <v>99295.469999999972</v>
      </c>
    </row>
    <row r="37" spans="2:8" ht="20.100000000000001" customHeight="1" x14ac:dyDescent="0.2">
      <c r="B37" s="7" t="s">
        <v>41</v>
      </c>
      <c r="C37" s="16">
        <f>SUM(C38:C46)</f>
        <v>47198367.920000002</v>
      </c>
      <c r="D37" s="16">
        <f>SUM(D38:D46)</f>
        <v>-9298477.2300000004</v>
      </c>
      <c r="E37" s="16">
        <f>C37+D37</f>
        <v>37899890.689999998</v>
      </c>
      <c r="F37" s="16">
        <f>SUM(F38:F46)</f>
        <v>11223885.91</v>
      </c>
      <c r="G37" s="16">
        <f>SUM(G38:G46)</f>
        <v>8552112.0099999998</v>
      </c>
      <c r="H37" s="16">
        <f t="shared" si="1"/>
        <v>26676004.779999997</v>
      </c>
    </row>
    <row r="38" spans="2:8" ht="12" customHeight="1" x14ac:dyDescent="0.2">
      <c r="B38" s="9" t="s">
        <v>42</v>
      </c>
      <c r="C38" s="12">
        <v>47198367.920000002</v>
      </c>
      <c r="D38" s="13">
        <v>-9298477.2300000004</v>
      </c>
      <c r="E38" s="18">
        <f t="shared" ref="E38:E79" si="3">C38+D38</f>
        <v>37899890.689999998</v>
      </c>
      <c r="F38" s="12">
        <v>11223885.91</v>
      </c>
      <c r="G38" s="12">
        <v>8552112.0099999998</v>
      </c>
      <c r="H38" s="20">
        <f t="shared" si="1"/>
        <v>26676004.779999997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4811780.83</v>
      </c>
      <c r="D47" s="16">
        <f>SUM(D48:D56)</f>
        <v>0</v>
      </c>
      <c r="E47" s="16">
        <f t="shared" si="3"/>
        <v>4811780.83</v>
      </c>
      <c r="F47" s="16">
        <f>SUM(F48:F56)</f>
        <v>3995937.14</v>
      </c>
      <c r="G47" s="16">
        <f>SUM(G48:G56)</f>
        <v>3640624.16</v>
      </c>
      <c r="H47" s="16">
        <f t="shared" si="4"/>
        <v>815843.69</v>
      </c>
    </row>
    <row r="48" spans="2:8" x14ac:dyDescent="0.2">
      <c r="B48" s="9" t="s">
        <v>52</v>
      </c>
      <c r="C48" s="12">
        <v>1132095.8</v>
      </c>
      <c r="D48" s="13">
        <v>430486.27</v>
      </c>
      <c r="E48" s="18">
        <f t="shared" si="3"/>
        <v>1562582.07</v>
      </c>
      <c r="F48" s="12">
        <v>1303314.44</v>
      </c>
      <c r="G48" s="12">
        <v>1120507.53</v>
      </c>
      <c r="H48" s="20">
        <f t="shared" si="4"/>
        <v>259267.63000000012</v>
      </c>
    </row>
    <row r="49" spans="2:8" x14ac:dyDescent="0.2">
      <c r="B49" s="9" t="s">
        <v>53</v>
      </c>
      <c r="C49" s="12">
        <v>0</v>
      </c>
      <c r="D49" s="13">
        <v>25000</v>
      </c>
      <c r="E49" s="18">
        <f t="shared" si="3"/>
        <v>25000</v>
      </c>
      <c r="F49" s="12">
        <v>24137.07</v>
      </c>
      <c r="G49" s="12">
        <v>0</v>
      </c>
      <c r="H49" s="20">
        <f t="shared" si="4"/>
        <v>862.93000000000029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2000000</v>
      </c>
      <c r="D51" s="13">
        <v>-383068.27</v>
      </c>
      <c r="E51" s="18">
        <f t="shared" si="3"/>
        <v>1616931.73</v>
      </c>
      <c r="F51" s="12">
        <v>1568179.3</v>
      </c>
      <c r="G51" s="12">
        <v>1568179.3</v>
      </c>
      <c r="H51" s="20">
        <f t="shared" si="4"/>
        <v>48752.429999999935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1588388.32</v>
      </c>
      <c r="D53" s="13">
        <v>-193517.24</v>
      </c>
      <c r="E53" s="18">
        <f t="shared" si="3"/>
        <v>1394871.08</v>
      </c>
      <c r="F53" s="12">
        <v>896670.33</v>
      </c>
      <c r="G53" s="12">
        <v>791291.33</v>
      </c>
      <c r="H53" s="20">
        <f t="shared" si="4"/>
        <v>498200.75000000012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91296.71</v>
      </c>
      <c r="D56" s="13">
        <v>121099.24</v>
      </c>
      <c r="E56" s="18">
        <f t="shared" si="3"/>
        <v>212395.95</v>
      </c>
      <c r="F56" s="12">
        <v>203636</v>
      </c>
      <c r="G56" s="12">
        <v>160646</v>
      </c>
      <c r="H56" s="20">
        <f t="shared" si="4"/>
        <v>8759.9500000000116</v>
      </c>
    </row>
    <row r="57" spans="2:8" ht="20.100000000000001" customHeight="1" x14ac:dyDescent="0.2">
      <c r="B57" s="6" t="s">
        <v>61</v>
      </c>
      <c r="C57" s="16">
        <f>SUM(C58:C60)</f>
        <v>10124951.25</v>
      </c>
      <c r="D57" s="16">
        <f>SUM(D58:D60)</f>
        <v>0</v>
      </c>
      <c r="E57" s="16">
        <f t="shared" si="3"/>
        <v>10124951.25</v>
      </c>
      <c r="F57" s="16">
        <f>SUM(F58:F60)</f>
        <v>10026887.67</v>
      </c>
      <c r="G57" s="16">
        <f>SUM(G58:G60)</f>
        <v>2825513</v>
      </c>
      <c r="H57" s="16">
        <f t="shared" si="4"/>
        <v>98063.580000000075</v>
      </c>
    </row>
    <row r="58" spans="2:8" x14ac:dyDescent="0.2">
      <c r="B58" s="9" t="s">
        <v>62</v>
      </c>
      <c r="C58" s="12">
        <v>10124951.25</v>
      </c>
      <c r="D58" s="13">
        <v>0</v>
      </c>
      <c r="E58" s="18">
        <f t="shared" si="3"/>
        <v>10124951.25</v>
      </c>
      <c r="F58" s="12">
        <v>10026887.67</v>
      </c>
      <c r="G58" s="12">
        <v>2825513</v>
      </c>
      <c r="H58" s="20">
        <f t="shared" si="4"/>
        <v>98063.580000000075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195926208</v>
      </c>
      <c r="D81" s="22">
        <f>SUM(D73,D69,D61,D57,D47,D37,D27,D17,D9)</f>
        <v>0</v>
      </c>
      <c r="E81" s="22">
        <f>C81+D81</f>
        <v>195926208</v>
      </c>
      <c r="F81" s="22">
        <f>SUM(F73,F69,F61,F57,F47,F37,F17,F27,F9)</f>
        <v>160253847.85999998</v>
      </c>
      <c r="G81" s="22">
        <f>SUM(G73,G69,G61,G57,G47,G37,G27,G17,G9)</f>
        <v>143723189.15000001</v>
      </c>
      <c r="H81" s="22">
        <f t="shared" si="5"/>
        <v>35672360.140000015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>
      <c r="B93" s="24" t="s">
        <v>88</v>
      </c>
      <c r="D93" s="24"/>
      <c r="E93" s="24" t="s">
        <v>89</v>
      </c>
    </row>
    <row r="94" spans="2:8" s="23" customFormat="1" x14ac:dyDescent="0.2">
      <c r="B94" s="24" t="s">
        <v>90</v>
      </c>
      <c r="D94" s="24"/>
      <c r="E94" s="24" t="s">
        <v>91</v>
      </c>
    </row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1.4960629921259843" right="0.70866141732283472" top="0.74803149606299213" bottom="0.74803149606299213" header="0.31496062992125984" footer="0.31496062992125984"/>
  <pageSetup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ASROCK</cp:lastModifiedBy>
  <cp:lastPrinted>2022-01-28T16:20:55Z</cp:lastPrinted>
  <dcterms:created xsi:type="dcterms:W3CDTF">2019-12-04T16:22:52Z</dcterms:created>
  <dcterms:modified xsi:type="dcterms:W3CDTF">2022-01-28T16:20:58Z</dcterms:modified>
</cp:coreProperties>
</file>